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395" windowHeight="10065"/>
  </bookViews>
  <sheets>
    <sheet name="2018 Single" sheetId="7" r:id="rId1"/>
    <sheet name="2018 Married" sheetId="6" r:id="rId2"/>
  </sheets>
  <calcPr calcId="152511"/>
</workbook>
</file>

<file path=xl/calcChain.xml><?xml version="1.0" encoding="utf-8"?>
<calcChain xmlns="http://schemas.openxmlformats.org/spreadsheetml/2006/main">
  <c r="B11" i="6" l="1"/>
  <c r="B4" i="7" l="1"/>
  <c r="B5" i="7"/>
  <c r="C5" i="7" s="1"/>
  <c r="B6" i="7"/>
  <c r="C6" i="7" s="1"/>
  <c r="B7" i="7"/>
  <c r="C7" i="7" s="1"/>
  <c r="B8" i="7"/>
  <c r="C8" i="7" s="1"/>
  <c r="B9" i="7"/>
  <c r="C9" i="7" s="1"/>
  <c r="B10" i="7"/>
  <c r="C10" i="7" s="1"/>
  <c r="B11" i="7"/>
  <c r="C11" i="7" s="1"/>
  <c r="B12" i="7"/>
  <c r="C12" i="7" s="1"/>
  <c r="B13" i="7"/>
  <c r="C13" i="7" s="1"/>
  <c r="B14" i="7"/>
  <c r="C14" i="7" s="1"/>
  <c r="B15" i="7"/>
  <c r="C15" i="7" s="1"/>
  <c r="B16" i="7"/>
  <c r="C16" i="7" s="1"/>
  <c r="B17" i="7"/>
  <c r="C17" i="7" s="1"/>
  <c r="B18" i="7"/>
  <c r="C18" i="7" s="1"/>
  <c r="B19" i="7"/>
  <c r="C19" i="7" s="1"/>
  <c r="B20" i="7"/>
  <c r="C20" i="7" s="1"/>
  <c r="B21" i="7"/>
  <c r="C21" i="7" s="1"/>
  <c r="B22" i="7"/>
  <c r="C22" i="7" s="1"/>
  <c r="B23" i="7"/>
  <c r="C23" i="7" s="1"/>
  <c r="B24" i="7"/>
  <c r="C24" i="7" s="1"/>
  <c r="B25" i="7"/>
  <c r="C25" i="7" s="1"/>
  <c r="B26" i="7"/>
  <c r="C26" i="7" s="1"/>
  <c r="B27" i="7"/>
  <c r="C27" i="7" s="1"/>
  <c r="B28" i="7"/>
  <c r="C28" i="7" s="1"/>
  <c r="B29" i="7"/>
  <c r="C29" i="7" s="1"/>
  <c r="B30" i="7"/>
  <c r="C30" i="7" s="1"/>
  <c r="B3" i="7"/>
  <c r="D9" i="7" l="1"/>
  <c r="D17" i="7"/>
  <c r="D21" i="7"/>
  <c r="D16" i="7"/>
  <c r="D20" i="7"/>
  <c r="D24" i="7"/>
  <c r="D28" i="7"/>
  <c r="D25" i="7"/>
  <c r="D29" i="7"/>
  <c r="D8" i="7"/>
  <c r="D12" i="7"/>
  <c r="D7" i="7"/>
  <c r="D11" i="7"/>
  <c r="D15" i="7"/>
  <c r="D19" i="7"/>
  <c r="D23" i="7"/>
  <c r="D27" i="7"/>
  <c r="D13" i="7"/>
  <c r="D10" i="7"/>
  <c r="D14" i="7"/>
  <c r="D18" i="7"/>
  <c r="D22" i="7"/>
  <c r="D26" i="7"/>
  <c r="D30" i="7"/>
  <c r="C13" i="6"/>
  <c r="C20" i="6"/>
  <c r="C21" i="6"/>
  <c r="C11" i="6"/>
  <c r="B40" i="6"/>
  <c r="C40" i="6" s="1"/>
  <c r="D40" i="6" s="1"/>
  <c r="B38" i="6"/>
  <c r="C38" i="6" s="1"/>
  <c r="D38" i="6" s="1"/>
  <c r="B39" i="6"/>
  <c r="C39" i="6" s="1"/>
  <c r="D39" i="6" s="1"/>
  <c r="B4" i="6"/>
  <c r="B5" i="6"/>
  <c r="B6" i="6"/>
  <c r="B7" i="6"/>
  <c r="C7" i="6" s="1"/>
  <c r="B8" i="6"/>
  <c r="C8" i="6" s="1"/>
  <c r="B9" i="6"/>
  <c r="C9" i="6" s="1"/>
  <c r="B10" i="6"/>
  <c r="C10" i="6" s="1"/>
  <c r="B12" i="6"/>
  <c r="C12" i="6" s="1"/>
  <c r="B13" i="6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B21" i="6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" i="6"/>
  <c r="D14" i="6" l="1"/>
  <c r="D22" i="6"/>
  <c r="D26" i="6"/>
  <c r="D9" i="6"/>
  <c r="D13" i="6"/>
  <c r="D17" i="6"/>
  <c r="D21" i="6"/>
  <c r="D25" i="6"/>
  <c r="D29" i="6"/>
  <c r="D33" i="6"/>
  <c r="D37" i="6"/>
  <c r="D18" i="6"/>
  <c r="D30" i="6"/>
  <c r="D34" i="6"/>
  <c r="D8" i="6"/>
  <c r="D12" i="6"/>
  <c r="D16" i="6"/>
  <c r="D20" i="6"/>
  <c r="D24" i="6"/>
  <c r="D28" i="6"/>
  <c r="D32" i="6"/>
  <c r="D36" i="6"/>
  <c r="D10" i="6"/>
  <c r="D7" i="6"/>
  <c r="D11" i="6"/>
  <c r="D15" i="6"/>
  <c r="D19" i="6"/>
  <c r="D23" i="6"/>
  <c r="D27" i="6"/>
  <c r="D31" i="6"/>
  <c r="D35" i="6"/>
</calcChain>
</file>

<file path=xl/sharedStrings.xml><?xml version="1.0" encoding="utf-8"?>
<sst xmlns="http://schemas.openxmlformats.org/spreadsheetml/2006/main" count="40" uniqueCount="19">
  <si>
    <t>Yearly</t>
  </si>
  <si>
    <t>Federal</t>
  </si>
  <si>
    <t>Married Filing Jointly or Qualifying Widow(er):</t>
  </si>
  <si>
    <t>Rate</t>
  </si>
  <si>
    <t>Personal Exception</t>
  </si>
  <si>
    <t>Standard Deduction</t>
  </si>
  <si>
    <t>Ajusted</t>
  </si>
  <si>
    <t>Tax</t>
  </si>
  <si>
    <t>Gross</t>
  </si>
  <si>
    <t>2018 Tax Information</t>
  </si>
  <si>
    <t>$12,000 each ($24,000 per couple)</t>
  </si>
  <si>
    <t>$1,905 +12% of the amount over 19050</t>
  </si>
  <si>
    <t>$8,907 + 22% of the amount over 77400</t>
  </si>
  <si>
    <t>$28,179 +24% of the amount over 165000</t>
  </si>
  <si>
    <t>12k each (24k per couple)</t>
  </si>
  <si>
    <t>Single</t>
  </si>
  <si>
    <t>$4,450.5 + 22% of the amount over 38,700</t>
  </si>
  <si>
    <t>$952.50 +12% of the amount over 9,525</t>
  </si>
  <si>
    <t>$14,089.5 +24% of the amount over 82,500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</si>
</sst>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9" fontId="0" fillId="0" borderId="0" xfId="1" applyFont="1"/>
    <xf numFmtId="165" fontId="5" fillId="2" borderId="0" xfId="2" applyNumberFormat="1" applyFont="1" applyFill="1"/>
    <xf numFmtId="165" fontId="4" fillId="0" borderId="0" xfId="2" applyNumberFormat="1" applyFont="1"/>
    <xf numFmtId="165" fontId="0" fillId="0" borderId="0" xfId="2" applyNumberFormat="1" applyFont="1"/>
    <xf numFmtId="165" fontId="3" fillId="0" borderId="0" xfId="2" applyNumberFormat="1" applyFont="1"/>
    <xf numFmtId="9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165" fontId="8" fillId="0" borderId="0" xfId="2" applyNumberFormat="1" applyFont="1"/>
    <xf numFmtId="165" fontId="9" fillId="0" borderId="0" xfId="2" applyNumberFormat="1" applyFont="1"/>
    <xf numFmtId="165" fontId="10" fillId="0" borderId="0" xfId="2" applyNumberFormat="1" applyFont="1"/>
    <xf numFmtId="0" fontId="11" fillId="0" borderId="0" xfId="0" applyFont="1"/>
    <xf numFmtId="6" fontId="0" fillId="0" borderId="0" xfId="0" applyNumberFormat="1" applyAlignment="1">
      <alignment horizontal="center"/>
    </xf>
    <xf numFmtId="165" fontId="2" fillId="2" borderId="0" xfId="2" applyNumberFormat="1" applyFont="1" applyFill="1" applyAlignment="1">
      <alignment horizontal="center"/>
    </xf>
    <xf numFmtId="9" fontId="2" fillId="2" borderId="0" xfId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85" zoomScaleNormal="85" workbookViewId="0">
      <pane ySplit="2" topLeftCell="A3" activePane="bottomLeft" state="frozen"/>
      <selection pane="bottomLeft" activeCell="R9" sqref="R9"/>
    </sheetView>
  </sheetViews>
  <sheetFormatPr defaultRowHeight="15" x14ac:dyDescent="0.25"/>
  <cols>
    <col min="1" max="1" width="12.5703125" style="8" bestFit="1" customWidth="1"/>
    <col min="2" max="2" width="12.5703125" style="9" bestFit="1" customWidth="1"/>
    <col min="3" max="3" width="11.5703125" style="9" bestFit="1" customWidth="1"/>
    <col min="4" max="4" width="9.140625" style="6"/>
  </cols>
  <sheetData>
    <row r="1" spans="1:9" s="5" customFormat="1" x14ac:dyDescent="0.25">
      <c r="A1" s="7" t="s">
        <v>0</v>
      </c>
      <c r="B1" s="20" t="s">
        <v>1</v>
      </c>
      <c r="C1" s="20" t="s">
        <v>1</v>
      </c>
      <c r="D1" s="21" t="s">
        <v>1</v>
      </c>
    </row>
    <row r="2" spans="1:9" s="5" customFormat="1" x14ac:dyDescent="0.25">
      <c r="A2" s="7" t="s">
        <v>8</v>
      </c>
      <c r="B2" s="20" t="s">
        <v>6</v>
      </c>
      <c r="C2" s="20" t="s">
        <v>7</v>
      </c>
      <c r="D2" s="21" t="s">
        <v>3</v>
      </c>
    </row>
    <row r="3" spans="1:9" x14ac:dyDescent="0.25">
      <c r="A3" s="8">
        <v>5000</v>
      </c>
      <c r="B3" s="9">
        <f>A3-12000</f>
        <v>-7000</v>
      </c>
      <c r="C3" s="9">
        <v>0</v>
      </c>
      <c r="D3" s="6">
        <v>0</v>
      </c>
    </row>
    <row r="4" spans="1:9" x14ac:dyDescent="0.25">
      <c r="A4" s="8">
        <v>10000</v>
      </c>
      <c r="B4" s="9">
        <f>A4-12000</f>
        <v>-2000</v>
      </c>
      <c r="C4" s="9">
        <v>0</v>
      </c>
      <c r="D4" s="6">
        <v>0</v>
      </c>
    </row>
    <row r="5" spans="1:9" x14ac:dyDescent="0.25">
      <c r="A5" s="8">
        <v>15000</v>
      </c>
      <c r="B5" s="9">
        <f>A5-12000</f>
        <v>3000</v>
      </c>
      <c r="C5" s="9">
        <f>B5*10%</f>
        <v>300</v>
      </c>
      <c r="D5" s="6">
        <v>0</v>
      </c>
      <c r="G5" s="4" t="s">
        <v>9</v>
      </c>
    </row>
    <row r="6" spans="1:9" x14ac:dyDescent="0.25">
      <c r="A6" s="8">
        <v>20000</v>
      </c>
      <c r="B6" s="9">
        <f>A6-12000</f>
        <v>8000</v>
      </c>
      <c r="C6" s="9">
        <f>B6*10%</f>
        <v>800</v>
      </c>
      <c r="D6" s="6">
        <v>0</v>
      </c>
    </row>
    <row r="7" spans="1:9" x14ac:dyDescent="0.25">
      <c r="A7" s="8">
        <v>25000</v>
      </c>
      <c r="B7" s="9">
        <f>A7-12000</f>
        <v>13000</v>
      </c>
      <c r="C7" s="10">
        <f>952.2 + (12%*(B7-9525))</f>
        <v>1369.2</v>
      </c>
      <c r="D7" s="6">
        <f>C7/A7</f>
        <v>5.4768000000000004E-2</v>
      </c>
    </row>
    <row r="8" spans="1:9" x14ac:dyDescent="0.25">
      <c r="A8" s="8">
        <v>30000</v>
      </c>
      <c r="B8" s="9">
        <f>A8-12000</f>
        <v>18000</v>
      </c>
      <c r="C8" s="8">
        <f t="shared" ref="C8:C12" si="0">952.2 + (12%*(B8-9525))</f>
        <v>1969.2</v>
      </c>
      <c r="D8" s="6">
        <f>C8/A8</f>
        <v>6.5640000000000004E-2</v>
      </c>
      <c r="G8" s="5" t="s">
        <v>1</v>
      </c>
      <c r="H8" s="3"/>
      <c r="I8" s="3"/>
    </row>
    <row r="9" spans="1:9" x14ac:dyDescent="0.25">
      <c r="A9" s="8">
        <v>35000</v>
      </c>
      <c r="B9" s="9">
        <f>A9-12000</f>
        <v>23000</v>
      </c>
      <c r="C9" s="8">
        <f t="shared" si="0"/>
        <v>2569.1999999999998</v>
      </c>
      <c r="D9" s="6">
        <f>C9/A9</f>
        <v>7.3405714285714282E-2</v>
      </c>
      <c r="G9" t="s">
        <v>15</v>
      </c>
    </row>
    <row r="10" spans="1:9" x14ac:dyDescent="0.25">
      <c r="A10" s="8">
        <v>40000</v>
      </c>
      <c r="B10" s="9">
        <f>A10-12000</f>
        <v>28000</v>
      </c>
      <c r="C10" s="8">
        <f t="shared" si="0"/>
        <v>3169.2</v>
      </c>
      <c r="D10" s="6">
        <f>C10/A10</f>
        <v>7.9229999999999995E-2</v>
      </c>
    </row>
    <row r="11" spans="1:9" x14ac:dyDescent="0.25">
      <c r="A11" s="8">
        <v>45000</v>
      </c>
      <c r="B11" s="9">
        <f>A11-12000</f>
        <v>33000</v>
      </c>
      <c r="C11" s="8">
        <f t="shared" si="0"/>
        <v>3769.2</v>
      </c>
      <c r="D11" s="6">
        <f>C11/A11</f>
        <v>8.3760000000000001E-2</v>
      </c>
      <c r="G11" t="s">
        <v>4</v>
      </c>
      <c r="I11" s="19">
        <v>0</v>
      </c>
    </row>
    <row r="12" spans="1:9" x14ac:dyDescent="0.25">
      <c r="A12" s="8">
        <v>50000</v>
      </c>
      <c r="B12" s="9">
        <f>A12-12000</f>
        <v>38000</v>
      </c>
      <c r="C12" s="8">
        <f t="shared" si="0"/>
        <v>4369.2</v>
      </c>
      <c r="D12" s="6">
        <f>C12/A12</f>
        <v>8.7383999999999989E-2</v>
      </c>
      <c r="G12" t="s">
        <v>5</v>
      </c>
      <c r="I12" s="19">
        <v>12000</v>
      </c>
    </row>
    <row r="13" spans="1:9" x14ac:dyDescent="0.25">
      <c r="A13" s="8">
        <v>55000</v>
      </c>
      <c r="B13" s="9">
        <f>A13-12000</f>
        <v>43000</v>
      </c>
      <c r="C13" s="10">
        <f>4450.5 + (22%*(B13-38700))</f>
        <v>5396.5</v>
      </c>
      <c r="D13" s="6">
        <f>C13/A13</f>
        <v>9.8118181818181813E-2</v>
      </c>
    </row>
    <row r="14" spans="1:9" x14ac:dyDescent="0.25">
      <c r="A14" s="8">
        <v>60000</v>
      </c>
      <c r="B14" s="9">
        <f>A14-12000</f>
        <v>48000</v>
      </c>
      <c r="C14" s="8">
        <f t="shared" ref="C14:C19" si="1">4450.5 + (22%*(B14-38700))</f>
        <v>6496.5</v>
      </c>
      <c r="D14" s="6">
        <f>C14/A14</f>
        <v>0.108275</v>
      </c>
    </row>
    <row r="15" spans="1:9" x14ac:dyDescent="0.25">
      <c r="A15" s="8">
        <v>65000</v>
      </c>
      <c r="B15" s="9">
        <f>A15-12000</f>
        <v>53000</v>
      </c>
      <c r="C15" s="8">
        <f t="shared" si="1"/>
        <v>7596.5</v>
      </c>
      <c r="D15" s="6">
        <f>C15/A15</f>
        <v>0.11686923076923077</v>
      </c>
      <c r="G15" t="s">
        <v>0</v>
      </c>
      <c r="H15" t="s">
        <v>0</v>
      </c>
      <c r="I15" t="s">
        <v>3</v>
      </c>
    </row>
    <row r="16" spans="1:9" x14ac:dyDescent="0.25">
      <c r="A16" s="8">
        <v>70000</v>
      </c>
      <c r="B16" s="9">
        <f>A16-12000</f>
        <v>58000</v>
      </c>
      <c r="C16" s="8">
        <f t="shared" si="1"/>
        <v>8696.5</v>
      </c>
      <c r="D16" s="6">
        <f>C16/A16</f>
        <v>0.12423571428571428</v>
      </c>
      <c r="G16">
        <v>0</v>
      </c>
      <c r="H16">
        <v>9525</v>
      </c>
      <c r="I16" s="11">
        <v>0.1</v>
      </c>
    </row>
    <row r="17" spans="1:9" x14ac:dyDescent="0.25">
      <c r="A17" s="8">
        <v>75000</v>
      </c>
      <c r="B17" s="9">
        <f>A17-12000</f>
        <v>63000</v>
      </c>
      <c r="C17" s="8">
        <f t="shared" si="1"/>
        <v>9796.5</v>
      </c>
      <c r="D17" s="6">
        <f>C17/A17</f>
        <v>0.13062000000000001</v>
      </c>
      <c r="G17" s="13">
        <v>9526</v>
      </c>
      <c r="H17">
        <v>38700</v>
      </c>
      <c r="I17" s="1" t="s">
        <v>17</v>
      </c>
    </row>
    <row r="18" spans="1:9" x14ac:dyDescent="0.25">
      <c r="A18" s="8">
        <v>80000</v>
      </c>
      <c r="B18" s="9">
        <f>A18-12000</f>
        <v>68000</v>
      </c>
      <c r="C18" s="8">
        <f t="shared" si="1"/>
        <v>10896.5</v>
      </c>
      <c r="D18" s="6">
        <f>C18/A18</f>
        <v>0.13620625</v>
      </c>
      <c r="G18" s="14">
        <v>38701</v>
      </c>
      <c r="H18">
        <v>82500</v>
      </c>
      <c r="I18" s="2" t="s">
        <v>16</v>
      </c>
    </row>
    <row r="19" spans="1:9" x14ac:dyDescent="0.25">
      <c r="A19" s="8">
        <v>85000</v>
      </c>
      <c r="B19" s="9">
        <f>A19-12000</f>
        <v>73000</v>
      </c>
      <c r="C19" s="8">
        <f t="shared" si="1"/>
        <v>11996.5</v>
      </c>
      <c r="D19" s="6">
        <f>C19/A19</f>
        <v>0.14113529411764705</v>
      </c>
      <c r="G19" s="18">
        <v>82501</v>
      </c>
      <c r="H19">
        <v>157500</v>
      </c>
      <c r="I19" s="2" t="s">
        <v>18</v>
      </c>
    </row>
    <row r="20" spans="1:9" x14ac:dyDescent="0.25">
      <c r="A20" s="8">
        <v>90000</v>
      </c>
      <c r="B20" s="9">
        <f>A20-12000</f>
        <v>78000</v>
      </c>
      <c r="C20" s="10">
        <f>14089.5 + (24%*(B20-82500))</f>
        <v>13009.5</v>
      </c>
      <c r="D20" s="6">
        <f>C20/A20</f>
        <v>0.14455000000000001</v>
      </c>
    </row>
    <row r="21" spans="1:9" x14ac:dyDescent="0.25">
      <c r="A21" s="8">
        <v>95000</v>
      </c>
      <c r="B21" s="9">
        <f>A21-12000</f>
        <v>83000</v>
      </c>
      <c r="C21" s="8">
        <f t="shared" ref="C21:C30" si="2">14089.5 + (24%*(B21-82500))</f>
        <v>14209.5</v>
      </c>
      <c r="D21" s="6">
        <f>C21/A21</f>
        <v>0.1495736842105263</v>
      </c>
    </row>
    <row r="22" spans="1:9" x14ac:dyDescent="0.25">
      <c r="A22" s="8">
        <v>100000</v>
      </c>
      <c r="B22" s="9">
        <f>A22-12000</f>
        <v>88000</v>
      </c>
      <c r="C22" s="8">
        <f t="shared" si="2"/>
        <v>15409.5</v>
      </c>
      <c r="D22" s="6">
        <f>C22/A22</f>
        <v>0.15409500000000001</v>
      </c>
    </row>
    <row r="23" spans="1:9" x14ac:dyDescent="0.25">
      <c r="A23" s="8">
        <v>105000</v>
      </c>
      <c r="B23" s="9">
        <f>A23-12000</f>
        <v>93000</v>
      </c>
      <c r="C23" s="8">
        <f t="shared" si="2"/>
        <v>16609.5</v>
      </c>
      <c r="D23" s="6">
        <f>C23/A23</f>
        <v>0.15818571428571429</v>
      </c>
    </row>
    <row r="24" spans="1:9" x14ac:dyDescent="0.25">
      <c r="A24" s="8">
        <v>110000</v>
      </c>
      <c r="B24" s="9">
        <f>A24-12000</f>
        <v>98000</v>
      </c>
      <c r="C24" s="8">
        <f t="shared" si="2"/>
        <v>17809.5</v>
      </c>
      <c r="D24" s="6">
        <f>C24/A24</f>
        <v>0.16190454545454547</v>
      </c>
    </row>
    <row r="25" spans="1:9" x14ac:dyDescent="0.25">
      <c r="A25" s="8">
        <v>115000</v>
      </c>
      <c r="B25" s="9">
        <f>A25-12000</f>
        <v>103000</v>
      </c>
      <c r="C25" s="8">
        <f t="shared" si="2"/>
        <v>19009.5</v>
      </c>
      <c r="D25" s="6">
        <f>C25/A25</f>
        <v>0.1653</v>
      </c>
    </row>
    <row r="26" spans="1:9" x14ac:dyDescent="0.25">
      <c r="A26" s="8">
        <v>120000</v>
      </c>
      <c r="B26" s="9">
        <f>A26-12000</f>
        <v>108000</v>
      </c>
      <c r="C26" s="8">
        <f t="shared" si="2"/>
        <v>20209.5</v>
      </c>
      <c r="D26" s="6">
        <f>C26/A26</f>
        <v>0.16841249999999999</v>
      </c>
    </row>
    <row r="27" spans="1:9" x14ac:dyDescent="0.25">
      <c r="A27" s="8">
        <v>125000</v>
      </c>
      <c r="B27" s="9">
        <f>A27-12000</f>
        <v>113000</v>
      </c>
      <c r="C27" s="8">
        <f t="shared" si="2"/>
        <v>21409.5</v>
      </c>
      <c r="D27" s="6">
        <f>C27/A27</f>
        <v>0.17127600000000001</v>
      </c>
    </row>
    <row r="28" spans="1:9" x14ac:dyDescent="0.25">
      <c r="A28" s="8">
        <v>130000</v>
      </c>
      <c r="B28" s="9">
        <f>A28-12000</f>
        <v>118000</v>
      </c>
      <c r="C28" s="8">
        <f t="shared" si="2"/>
        <v>22609.5</v>
      </c>
      <c r="D28" s="6">
        <f>C28/A28</f>
        <v>0.17391923076923077</v>
      </c>
    </row>
    <row r="29" spans="1:9" x14ac:dyDescent="0.25">
      <c r="A29" s="8">
        <v>135000</v>
      </c>
      <c r="B29" s="9">
        <f>A29-12000</f>
        <v>123000</v>
      </c>
      <c r="C29" s="8">
        <f t="shared" si="2"/>
        <v>23809.5</v>
      </c>
      <c r="D29" s="6">
        <f>C29/A29</f>
        <v>0.17636666666666667</v>
      </c>
    </row>
    <row r="30" spans="1:9" x14ac:dyDescent="0.25">
      <c r="A30" s="8">
        <v>140000</v>
      </c>
      <c r="B30" s="9">
        <f>A30-12000</f>
        <v>128000</v>
      </c>
      <c r="C30" s="8">
        <f t="shared" si="2"/>
        <v>25009.5</v>
      </c>
      <c r="D30" s="6">
        <f>C30/A30</f>
        <v>0.17863928571428572</v>
      </c>
    </row>
    <row r="31" spans="1:9" x14ac:dyDescent="0.25">
      <c r="C31" s="8"/>
    </row>
    <row r="32" spans="1:9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10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85" zoomScaleNormal="85" workbookViewId="0">
      <pane ySplit="2" topLeftCell="A3" activePane="bottomLeft" state="frozen"/>
      <selection pane="bottomLeft" activeCell="F5" sqref="F5"/>
    </sheetView>
  </sheetViews>
  <sheetFormatPr defaultRowHeight="15" x14ac:dyDescent="0.25"/>
  <cols>
    <col min="1" max="1" width="12.5703125" style="8" bestFit="1" customWidth="1"/>
    <col min="2" max="2" width="12.5703125" style="9" bestFit="1" customWidth="1"/>
    <col min="3" max="3" width="11.5703125" style="9" bestFit="1" customWidth="1"/>
    <col min="4" max="4" width="9.140625" style="6"/>
  </cols>
  <sheetData>
    <row r="1" spans="1:9" s="5" customFormat="1" x14ac:dyDescent="0.25">
      <c r="A1" s="22" t="s">
        <v>0</v>
      </c>
      <c r="B1" s="20" t="s">
        <v>1</v>
      </c>
      <c r="C1" s="20" t="s">
        <v>1</v>
      </c>
      <c r="D1" s="21" t="s">
        <v>1</v>
      </c>
    </row>
    <row r="2" spans="1:9" s="5" customFormat="1" x14ac:dyDescent="0.25">
      <c r="A2" s="22" t="s">
        <v>8</v>
      </c>
      <c r="B2" s="20" t="s">
        <v>6</v>
      </c>
      <c r="C2" s="20" t="s">
        <v>7</v>
      </c>
      <c r="D2" s="21" t="s">
        <v>3</v>
      </c>
    </row>
    <row r="3" spans="1:9" x14ac:dyDescent="0.25">
      <c r="A3" s="8">
        <v>5000</v>
      </c>
      <c r="B3" s="9">
        <f>A3-24000</f>
        <v>-19000</v>
      </c>
      <c r="C3" s="9">
        <v>0</v>
      </c>
      <c r="D3" s="6">
        <v>0</v>
      </c>
    </row>
    <row r="4" spans="1:9" x14ac:dyDescent="0.25">
      <c r="A4" s="8">
        <v>10000</v>
      </c>
      <c r="B4" s="9">
        <f>A4-24000</f>
        <v>-14000</v>
      </c>
      <c r="C4" s="9">
        <v>0</v>
      </c>
      <c r="D4" s="6">
        <v>0</v>
      </c>
    </row>
    <row r="5" spans="1:9" x14ac:dyDescent="0.25">
      <c r="A5" s="8">
        <v>15000</v>
      </c>
      <c r="B5" s="9">
        <f>A5-24000</f>
        <v>-9000</v>
      </c>
      <c r="C5" s="9">
        <v>0</v>
      </c>
      <c r="D5" s="6">
        <v>0</v>
      </c>
      <c r="G5" s="4" t="s">
        <v>9</v>
      </c>
    </row>
    <row r="6" spans="1:9" x14ac:dyDescent="0.25">
      <c r="A6" s="8">
        <v>20000</v>
      </c>
      <c r="B6" s="9">
        <f>A6-24000</f>
        <v>-4000</v>
      </c>
      <c r="C6" s="9">
        <v>0</v>
      </c>
      <c r="D6" s="6">
        <v>0</v>
      </c>
    </row>
    <row r="7" spans="1:9" x14ac:dyDescent="0.25">
      <c r="A7" s="8">
        <v>25000</v>
      </c>
      <c r="B7" s="9">
        <f>A7-24000</f>
        <v>1000</v>
      </c>
      <c r="C7" s="9">
        <f>B7*10%</f>
        <v>100</v>
      </c>
      <c r="D7" s="6">
        <f>C7/A7</f>
        <v>4.0000000000000001E-3</v>
      </c>
    </row>
    <row r="8" spans="1:9" x14ac:dyDescent="0.25">
      <c r="A8" s="8">
        <v>30000</v>
      </c>
      <c r="B8" s="9">
        <f>A8-24000</f>
        <v>6000</v>
      </c>
      <c r="C8" s="9">
        <f>B8*10%</f>
        <v>600</v>
      </c>
      <c r="D8" s="6">
        <f>C8/A8</f>
        <v>0.02</v>
      </c>
      <c r="G8" s="5" t="s">
        <v>1</v>
      </c>
      <c r="H8" s="3"/>
      <c r="I8" s="3"/>
    </row>
    <row r="9" spans="1:9" x14ac:dyDescent="0.25">
      <c r="A9" s="8">
        <v>35000</v>
      </c>
      <c r="B9" s="9">
        <f>A9-24000</f>
        <v>11000</v>
      </c>
      <c r="C9" s="9">
        <f>B9*10%</f>
        <v>1100</v>
      </c>
      <c r="D9" s="6">
        <f>C9/A9</f>
        <v>3.1428571428571431E-2</v>
      </c>
      <c r="G9" t="s">
        <v>2</v>
      </c>
    </row>
    <row r="10" spans="1:9" x14ac:dyDescent="0.25">
      <c r="A10" s="8">
        <v>40000</v>
      </c>
      <c r="B10" s="9">
        <f>A10-24000</f>
        <v>16000</v>
      </c>
      <c r="C10" s="9">
        <f>B10*10%</f>
        <v>1600</v>
      </c>
      <c r="D10" s="6">
        <f>C10/A10</f>
        <v>0.04</v>
      </c>
    </row>
    <row r="11" spans="1:9" x14ac:dyDescent="0.25">
      <c r="A11" s="8">
        <v>45000</v>
      </c>
      <c r="B11" s="15">
        <f>A11-24000</f>
        <v>21000</v>
      </c>
      <c r="C11" s="10">
        <f>1905 + (12%*(B11-19050))</f>
        <v>2139</v>
      </c>
      <c r="D11" s="6">
        <f>C11/A11</f>
        <v>4.753333333333333E-2</v>
      </c>
      <c r="G11" t="s">
        <v>4</v>
      </c>
      <c r="I11" s="12">
        <v>0</v>
      </c>
    </row>
    <row r="12" spans="1:9" x14ac:dyDescent="0.25">
      <c r="A12" s="8">
        <v>50000</v>
      </c>
      <c r="B12" s="9">
        <f>A12-24000</f>
        <v>26000</v>
      </c>
      <c r="C12" s="8">
        <f t="shared" ref="C12:C22" si="0">1905 + (12%*(B12-19050))</f>
        <v>2739</v>
      </c>
      <c r="D12" s="6">
        <f>C12/A12</f>
        <v>5.4780000000000002E-2</v>
      </c>
      <c r="G12" t="s">
        <v>5</v>
      </c>
      <c r="I12" t="s">
        <v>10</v>
      </c>
    </row>
    <row r="13" spans="1:9" x14ac:dyDescent="0.25">
      <c r="A13" s="8">
        <v>55000</v>
      </c>
      <c r="B13" s="9">
        <f>A13-24000</f>
        <v>31000</v>
      </c>
      <c r="C13" s="8">
        <f t="shared" si="0"/>
        <v>3339</v>
      </c>
      <c r="D13" s="6">
        <f>C13/A13</f>
        <v>6.0709090909090907E-2</v>
      </c>
      <c r="I13" t="s">
        <v>14</v>
      </c>
    </row>
    <row r="14" spans="1:9" x14ac:dyDescent="0.25">
      <c r="A14" s="8">
        <v>60000</v>
      </c>
      <c r="B14" s="9">
        <f>A14-24000</f>
        <v>36000</v>
      </c>
      <c r="C14" s="8">
        <f t="shared" si="0"/>
        <v>3939</v>
      </c>
      <c r="D14" s="6">
        <f>C14/A14</f>
        <v>6.565E-2</v>
      </c>
    </row>
    <row r="15" spans="1:9" x14ac:dyDescent="0.25">
      <c r="A15" s="8">
        <v>65000</v>
      </c>
      <c r="B15" s="9">
        <f>A15-24000</f>
        <v>41000</v>
      </c>
      <c r="C15" s="8">
        <f t="shared" si="0"/>
        <v>4539</v>
      </c>
      <c r="D15" s="6">
        <f>C15/A15</f>
        <v>6.9830769230769224E-2</v>
      </c>
      <c r="G15" t="s">
        <v>0</v>
      </c>
      <c r="H15" t="s">
        <v>0</v>
      </c>
      <c r="I15" t="s">
        <v>3</v>
      </c>
    </row>
    <row r="16" spans="1:9" x14ac:dyDescent="0.25">
      <c r="A16" s="8">
        <v>70000</v>
      </c>
      <c r="B16" s="9">
        <f>A16-24000</f>
        <v>46000</v>
      </c>
      <c r="C16" s="8">
        <f t="shared" si="0"/>
        <v>5139</v>
      </c>
      <c r="D16" s="6">
        <f>C16/A16</f>
        <v>7.341428571428571E-2</v>
      </c>
      <c r="G16">
        <v>0</v>
      </c>
      <c r="H16">
        <v>19050</v>
      </c>
      <c r="I16" s="11">
        <v>0.1</v>
      </c>
    </row>
    <row r="17" spans="1:9" x14ac:dyDescent="0.25">
      <c r="A17" s="8">
        <v>75000</v>
      </c>
      <c r="B17" s="9">
        <f>A17-24000</f>
        <v>51000</v>
      </c>
      <c r="C17" s="8">
        <f t="shared" si="0"/>
        <v>5739</v>
      </c>
      <c r="D17" s="6">
        <f>C17/A17</f>
        <v>7.6520000000000005E-2</v>
      </c>
      <c r="G17" s="13">
        <v>19050</v>
      </c>
      <c r="H17">
        <v>77400</v>
      </c>
      <c r="I17" s="1" t="s">
        <v>11</v>
      </c>
    </row>
    <row r="18" spans="1:9" x14ac:dyDescent="0.25">
      <c r="A18" s="8">
        <v>80000</v>
      </c>
      <c r="B18" s="9">
        <f>A18-24000</f>
        <v>56000</v>
      </c>
      <c r="C18" s="8">
        <f t="shared" si="0"/>
        <v>6339</v>
      </c>
      <c r="D18" s="6">
        <f>C18/A18</f>
        <v>7.9237500000000002E-2</v>
      </c>
      <c r="G18" s="14">
        <v>77400</v>
      </c>
      <c r="H18">
        <v>165000</v>
      </c>
      <c r="I18" s="2" t="s">
        <v>12</v>
      </c>
    </row>
    <row r="19" spans="1:9" x14ac:dyDescent="0.25">
      <c r="A19" s="8">
        <v>85000</v>
      </c>
      <c r="B19" s="9">
        <f>A19-24000</f>
        <v>61000</v>
      </c>
      <c r="C19" s="8">
        <f t="shared" si="0"/>
        <v>6939</v>
      </c>
      <c r="D19" s="6">
        <f>C19/A19</f>
        <v>8.1635294117647056E-2</v>
      </c>
      <c r="G19" s="18">
        <v>165000</v>
      </c>
      <c r="H19">
        <v>315000</v>
      </c>
      <c r="I19" s="2" t="s">
        <v>13</v>
      </c>
    </row>
    <row r="20" spans="1:9" x14ac:dyDescent="0.25">
      <c r="A20" s="8">
        <v>90000</v>
      </c>
      <c r="B20" s="9">
        <f>A20-24000</f>
        <v>66000</v>
      </c>
      <c r="C20" s="8">
        <f t="shared" si="0"/>
        <v>7539</v>
      </c>
      <c r="D20" s="6">
        <f>C20/A20</f>
        <v>8.376666666666667E-2</v>
      </c>
    </row>
    <row r="21" spans="1:9" x14ac:dyDescent="0.25">
      <c r="A21" s="8">
        <v>95000</v>
      </c>
      <c r="B21" s="9">
        <f>A21-24000</f>
        <v>71000</v>
      </c>
      <c r="C21" s="8">
        <f t="shared" si="0"/>
        <v>8139</v>
      </c>
      <c r="D21" s="6">
        <f>C21/A21</f>
        <v>8.5673684210526319E-2</v>
      </c>
    </row>
    <row r="22" spans="1:9" x14ac:dyDescent="0.25">
      <c r="A22" s="8">
        <v>100000</v>
      </c>
      <c r="B22" s="9">
        <f>A22-24000</f>
        <v>76000</v>
      </c>
      <c r="C22" s="8">
        <f t="shared" si="0"/>
        <v>8739</v>
      </c>
      <c r="D22" s="6">
        <f>C22/A22</f>
        <v>8.7389999999999995E-2</v>
      </c>
    </row>
    <row r="23" spans="1:9" x14ac:dyDescent="0.25">
      <c r="A23" s="8">
        <v>105000</v>
      </c>
      <c r="B23" s="16">
        <f>A23-24000</f>
        <v>81000</v>
      </c>
      <c r="C23" s="10">
        <f>8907 + (22%*(B23-77400))</f>
        <v>9699</v>
      </c>
      <c r="D23" s="6">
        <f>C23/A23</f>
        <v>9.2371428571428577E-2</v>
      </c>
    </row>
    <row r="24" spans="1:9" x14ac:dyDescent="0.25">
      <c r="A24" s="8">
        <v>110000</v>
      </c>
      <c r="B24" s="9">
        <f>A24-24000</f>
        <v>86000</v>
      </c>
      <c r="C24" s="8">
        <f t="shared" ref="C24:C39" si="1">8907 + (22%*(B24-77400))</f>
        <v>10799</v>
      </c>
      <c r="D24" s="6">
        <f>C24/A24</f>
        <v>9.8172727272727273E-2</v>
      </c>
    </row>
    <row r="25" spans="1:9" x14ac:dyDescent="0.25">
      <c r="A25" s="8">
        <v>115000</v>
      </c>
      <c r="B25" s="9">
        <f>A25-24000</f>
        <v>91000</v>
      </c>
      <c r="C25" s="8">
        <f t="shared" si="1"/>
        <v>11899</v>
      </c>
      <c r="D25" s="6">
        <f>C25/A25</f>
        <v>0.1034695652173913</v>
      </c>
    </row>
    <row r="26" spans="1:9" x14ac:dyDescent="0.25">
      <c r="A26" s="8">
        <v>120000</v>
      </c>
      <c r="B26" s="9">
        <f>A26-24000</f>
        <v>96000</v>
      </c>
      <c r="C26" s="8">
        <f t="shared" si="1"/>
        <v>12999</v>
      </c>
      <c r="D26" s="6">
        <f>C26/A26</f>
        <v>0.108325</v>
      </c>
    </row>
    <row r="27" spans="1:9" x14ac:dyDescent="0.25">
      <c r="A27" s="8">
        <v>125000</v>
      </c>
      <c r="B27" s="9">
        <f>A27-24000</f>
        <v>101000</v>
      </c>
      <c r="C27" s="8">
        <f t="shared" si="1"/>
        <v>14099</v>
      </c>
      <c r="D27" s="6">
        <f>C27/A27</f>
        <v>0.112792</v>
      </c>
    </row>
    <row r="28" spans="1:9" x14ac:dyDescent="0.25">
      <c r="A28" s="8">
        <v>130000</v>
      </c>
      <c r="B28" s="9">
        <f>A28-24000</f>
        <v>106000</v>
      </c>
      <c r="C28" s="8">
        <f t="shared" si="1"/>
        <v>15199</v>
      </c>
      <c r="D28" s="6">
        <f>C28/A28</f>
        <v>0.11691538461538462</v>
      </c>
    </row>
    <row r="29" spans="1:9" x14ac:dyDescent="0.25">
      <c r="A29" s="8">
        <v>135000</v>
      </c>
      <c r="B29" s="9">
        <f>A29-24000</f>
        <v>111000</v>
      </c>
      <c r="C29" s="8">
        <f t="shared" si="1"/>
        <v>16299</v>
      </c>
      <c r="D29" s="6">
        <f>C29/A29</f>
        <v>0.12073333333333333</v>
      </c>
    </row>
    <row r="30" spans="1:9" x14ac:dyDescent="0.25">
      <c r="A30" s="8">
        <v>140000</v>
      </c>
      <c r="B30" s="9">
        <f>A30-24000</f>
        <v>116000</v>
      </c>
      <c r="C30" s="8">
        <f t="shared" si="1"/>
        <v>17399</v>
      </c>
      <c r="D30" s="6">
        <f>C30/A30</f>
        <v>0.12427857142857143</v>
      </c>
    </row>
    <row r="31" spans="1:9" x14ac:dyDescent="0.25">
      <c r="A31" s="8">
        <v>145000</v>
      </c>
      <c r="B31" s="9">
        <f>A31-24000</f>
        <v>121000</v>
      </c>
      <c r="C31" s="8">
        <f t="shared" si="1"/>
        <v>18499</v>
      </c>
      <c r="D31" s="6">
        <f>C31/A31</f>
        <v>0.12757931034482758</v>
      </c>
    </row>
    <row r="32" spans="1:9" x14ac:dyDescent="0.25">
      <c r="A32" s="8">
        <v>150000</v>
      </c>
      <c r="B32" s="9">
        <f>A32-24000</f>
        <v>126000</v>
      </c>
      <c r="C32" s="8">
        <f t="shared" si="1"/>
        <v>19599</v>
      </c>
      <c r="D32" s="6">
        <f>C32/A32</f>
        <v>0.13066</v>
      </c>
    </row>
    <row r="33" spans="1:4" x14ac:dyDescent="0.25">
      <c r="A33" s="8">
        <v>155000</v>
      </c>
      <c r="B33" s="9">
        <f>A33-24000</f>
        <v>131000</v>
      </c>
      <c r="C33" s="8">
        <f t="shared" si="1"/>
        <v>20699</v>
      </c>
      <c r="D33" s="6">
        <f>C33/A33</f>
        <v>0.13354193548387097</v>
      </c>
    </row>
    <row r="34" spans="1:4" x14ac:dyDescent="0.25">
      <c r="A34" s="8">
        <v>160000</v>
      </c>
      <c r="B34" s="9">
        <f>A34-24000</f>
        <v>136000</v>
      </c>
      <c r="C34" s="8">
        <f t="shared" si="1"/>
        <v>21799</v>
      </c>
      <c r="D34" s="6">
        <f>C34/A34</f>
        <v>0.13624375</v>
      </c>
    </row>
    <row r="35" spans="1:4" x14ac:dyDescent="0.25">
      <c r="A35" s="8">
        <v>165000</v>
      </c>
      <c r="B35" s="9">
        <f>A35-24000</f>
        <v>141000</v>
      </c>
      <c r="C35" s="8">
        <f t="shared" si="1"/>
        <v>22899</v>
      </c>
      <c r="D35" s="6">
        <f>C35/A35</f>
        <v>0.13878181818181817</v>
      </c>
    </row>
    <row r="36" spans="1:4" x14ac:dyDescent="0.25">
      <c r="A36" s="8">
        <v>170000</v>
      </c>
      <c r="B36" s="9">
        <f>A36-24000</f>
        <v>146000</v>
      </c>
      <c r="C36" s="8">
        <f t="shared" si="1"/>
        <v>23999</v>
      </c>
      <c r="D36" s="6">
        <f>C36/A36</f>
        <v>0.14117058823529413</v>
      </c>
    </row>
    <row r="37" spans="1:4" x14ac:dyDescent="0.25">
      <c r="A37" s="8">
        <v>175000</v>
      </c>
      <c r="B37" s="9">
        <f>A37-24000</f>
        <v>151000</v>
      </c>
      <c r="C37" s="8">
        <f t="shared" si="1"/>
        <v>25099</v>
      </c>
      <c r="D37" s="6">
        <f>C37/A37</f>
        <v>0.14342285714285713</v>
      </c>
    </row>
    <row r="38" spans="1:4" x14ac:dyDescent="0.25">
      <c r="A38" s="8">
        <v>180000</v>
      </c>
      <c r="B38" s="9">
        <f>A38-24000</f>
        <v>156000</v>
      </c>
      <c r="C38" s="8">
        <f t="shared" si="1"/>
        <v>26199</v>
      </c>
      <c r="D38" s="6">
        <f>C38/A38</f>
        <v>0.14555000000000001</v>
      </c>
    </row>
    <row r="39" spans="1:4" x14ac:dyDescent="0.25">
      <c r="A39" s="8">
        <v>185000</v>
      </c>
      <c r="B39" s="9">
        <f>A39-24000</f>
        <v>161000</v>
      </c>
      <c r="C39" s="8">
        <f t="shared" si="1"/>
        <v>27299</v>
      </c>
      <c r="D39" s="6">
        <f>C39/A39</f>
        <v>0.14756216216216217</v>
      </c>
    </row>
    <row r="40" spans="1:4" x14ac:dyDescent="0.25">
      <c r="A40" s="8">
        <v>190000</v>
      </c>
      <c r="B40" s="17">
        <f>A40-24000</f>
        <v>166000</v>
      </c>
      <c r="C40" s="10">
        <f>28179 + (24%*(B40-165000))</f>
        <v>28419</v>
      </c>
      <c r="D40" s="6">
        <f>C40/A40</f>
        <v>0.1495736842105263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Single</vt:lpstr>
      <vt:lpstr>2018 Married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2021-05-01T18:59:01Z</dcterms:modified>
</cp:coreProperties>
</file>